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peterso\OneDrive - SUNY - The College at Brockport\Documents\MasterPlan Committee\"/>
    </mc:Choice>
  </mc:AlternateContent>
  <bookViews>
    <workbookView xWindow="0" yWindow="0" windowWidth="20490" windowHeight="7020"/>
  </bookViews>
  <sheets>
    <sheet name="New Program - St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2" i="1" l="1"/>
  <c r="K58" i="1"/>
  <c r="G70" i="1" s="1"/>
  <c r="A40" i="1" l="1"/>
  <c r="D27" i="1" l="1"/>
  <c r="C27" i="1"/>
  <c r="B27" i="1"/>
  <c r="E25" i="1"/>
  <c r="E26" i="1"/>
  <c r="E17" i="1"/>
  <c r="E18" i="1"/>
  <c r="D19" i="1"/>
  <c r="C19" i="1"/>
  <c r="B19" i="1"/>
  <c r="C45" i="1" l="1"/>
  <c r="C40" i="1"/>
  <c r="B87" i="1"/>
  <c r="B86" i="1"/>
  <c r="B85" i="1"/>
  <c r="H40" i="1"/>
  <c r="G40" i="1"/>
  <c r="E40" i="1"/>
  <c r="K45" i="1"/>
  <c r="H45" i="1"/>
  <c r="G45" i="1"/>
  <c r="F45" i="1"/>
  <c r="E45" i="1"/>
  <c r="A45" i="1"/>
  <c r="E24" i="1"/>
  <c r="E23" i="1"/>
  <c r="I45" i="1" l="1"/>
  <c r="B45" i="1"/>
  <c r="D45" i="1" s="1"/>
  <c r="J45" i="1" s="1"/>
  <c r="L45" i="1" s="1"/>
  <c r="E27" i="1"/>
  <c r="E60" i="1"/>
  <c r="G60" i="1" s="1"/>
  <c r="E59" i="1"/>
  <c r="G59" i="1" s="1"/>
  <c r="D62" i="1"/>
  <c r="C62" i="1"/>
  <c r="B62" i="1"/>
  <c r="E61" i="1"/>
  <c r="G61" i="1" s="1"/>
  <c r="E58" i="1"/>
  <c r="G58" i="1" s="1"/>
  <c r="G62" i="1" l="1"/>
  <c r="E62" i="1"/>
  <c r="K40" i="1"/>
  <c r="F40" i="1"/>
  <c r="E16" i="1"/>
  <c r="E15" i="1"/>
  <c r="B40" i="1" l="1"/>
  <c r="D40" i="1" s="1"/>
  <c r="E19" i="1"/>
  <c r="G66" i="1"/>
  <c r="G65" i="1"/>
  <c r="I40" i="1"/>
  <c r="G67" i="1" l="1"/>
  <c r="G71" i="1" s="1"/>
  <c r="J40" i="1"/>
  <c r="L40" i="1" s="1"/>
</calcChain>
</file>

<file path=xl/sharedStrings.xml><?xml version="1.0" encoding="utf-8"?>
<sst xmlns="http://schemas.openxmlformats.org/spreadsheetml/2006/main" count="115" uniqueCount="72">
  <si>
    <t>Department</t>
  </si>
  <si>
    <t>Fall</t>
  </si>
  <si>
    <t>Spring</t>
  </si>
  <si>
    <t xml:space="preserve">Additional Credit Hours from Proposed Program </t>
  </si>
  <si>
    <t>SCH/
Faculty FTE</t>
  </si>
  <si>
    <t>19/20 Adjunct</t>
  </si>
  <si>
    <t>Newly Requested Adjunct</t>
  </si>
  <si>
    <t>Program Faculty</t>
  </si>
  <si>
    <t>Total Faculty</t>
  </si>
  <si>
    <t>Proposed Total Credit Hours</t>
  </si>
  <si>
    <t>Variance</t>
  </si>
  <si>
    <t>19/20 
SCH/Faculty 
FTE</t>
  </si>
  <si>
    <t>Total 19/20 Student Credit Hours</t>
  </si>
  <si>
    <t>Where to find 19/20 Data:</t>
  </si>
  <si>
    <t>Data Sources to complete this form:</t>
  </si>
  <si>
    <t xml:space="preserve">Yellow Cells should be completed using proposed data for your new program. </t>
  </si>
  <si>
    <t>19/20 Total Perm Faculty</t>
  </si>
  <si>
    <t>Newly Requested Perm Faculty</t>
  </si>
  <si>
    <t>Proposed New Program</t>
  </si>
  <si>
    <t>Term</t>
  </si>
  <si>
    <t>Totals</t>
  </si>
  <si>
    <r>
      <t xml:space="preserve">19/20 Data from Institutional Research &amp; Planning </t>
    </r>
    <r>
      <rPr>
        <b/>
        <i/>
        <sz val="11"/>
        <color theme="1"/>
        <rFont val="Calibri"/>
        <family val="2"/>
        <scheme val="minor"/>
      </rPr>
      <t>(See Below)</t>
    </r>
  </si>
  <si>
    <t>FALL/SPRING DATA</t>
  </si>
  <si>
    <t>SUMMER/WINTER DATA</t>
  </si>
  <si>
    <t>*Faculty includes Tenure Track &amp; Lecturers (all Full-Time Positions)</t>
  </si>
  <si>
    <t>**Adjuncts include all Part-time Teaching Positions (ex. .25 or .33 FTE)</t>
  </si>
  <si>
    <t>Winter - Undergraduate</t>
  </si>
  <si>
    <t>Winter - Graduate</t>
  </si>
  <si>
    <t>Summer - Undergraduate</t>
  </si>
  <si>
    <t>Summer - Graduate</t>
  </si>
  <si>
    <t>Tuition Rate per Credit Hour</t>
  </si>
  <si>
    <t>Projected Tuition</t>
  </si>
  <si>
    <t>NEW Credit Hours &amp; Tuition Expected</t>
  </si>
  <si>
    <t>Comments regarding Fall &amp; Spring SCH/Faculty FTE:</t>
  </si>
  <si>
    <t>Comments regarding Summer &amp; Winter:</t>
  </si>
  <si>
    <t>Projected Overheads:</t>
  </si>
  <si>
    <t>Fringe on Revenue (27.4%)</t>
  </si>
  <si>
    <t>Campus Overheads (16%)</t>
  </si>
  <si>
    <t>Projected Tuition after Overheads</t>
  </si>
  <si>
    <t>NEW Faculty Needed - Year 1</t>
  </si>
  <si>
    <t>Newly Proposed SCH/Faculty FTE - Year 1</t>
  </si>
  <si>
    <t>Newly Proposed SCH/Faculty FTE - Year 2</t>
  </si>
  <si>
    <t>-Institutional Research &amp; Analysis Department Data Books - Student Credit Hours and Faculty FTE (pdf):</t>
  </si>
  <si>
    <t>Estimated Completed Credits by NEW Students - Year 1</t>
  </si>
  <si>
    <t>Fall - Full-Time</t>
  </si>
  <si>
    <t>Fall - Part-Time</t>
  </si>
  <si>
    <t>Spring - Full-Time</t>
  </si>
  <si>
    <t>Spring - Part-Time</t>
  </si>
  <si>
    <t>**It is noted this data does not take into account UG versus Grad Status.</t>
  </si>
  <si>
    <t>(A)
Propsed # of Students in New Program</t>
  </si>
  <si>
    <t>(B) 
# of Courses Taken by Students in Column (A)</t>
  </si>
  <si>
    <t>(C)
# of Credit Hours per Course in Column (B)</t>
  </si>
  <si>
    <t>Estimated Completed Credits by NEW Students</t>
  </si>
  <si>
    <t>Anticipated Additional Full-Time Salary</t>
  </si>
  <si>
    <r>
      <t>Newly Requested Full-Time Faculty (# of FTE)</t>
    </r>
    <r>
      <rPr>
        <b/>
        <sz val="11"/>
        <color rgb="FFFF0000"/>
        <rFont val="Calibri"/>
        <family val="2"/>
        <scheme val="minor"/>
      </rPr>
      <t xml:space="preserve"> *</t>
    </r>
  </si>
  <si>
    <r>
      <t>Newly Requested Part-Time Adjuncts 
(# of FTE)</t>
    </r>
    <r>
      <rPr>
        <b/>
        <sz val="11"/>
        <color rgb="FFFF0000"/>
        <rFont val="Calibri"/>
        <family val="2"/>
        <scheme val="minor"/>
      </rPr>
      <t>**</t>
    </r>
  </si>
  <si>
    <t>Anticipated Additional Part-Time Salary</t>
  </si>
  <si>
    <t>Please supply the requested data below regarding your newly proposed program.</t>
  </si>
  <si>
    <r>
      <t xml:space="preserve">NEW Faculty Needed - Year 1 </t>
    </r>
    <r>
      <rPr>
        <b/>
        <i/>
        <sz val="11"/>
        <color theme="1"/>
        <rFont val="Calibri"/>
        <family val="2"/>
        <scheme val="minor"/>
      </rPr>
      <t>Plus</t>
    </r>
    <r>
      <rPr>
        <b/>
        <sz val="11"/>
        <color theme="1"/>
        <rFont val="Calibri"/>
        <family val="2"/>
        <scheme val="minor"/>
      </rPr>
      <t xml:space="preserve"> Year 2</t>
    </r>
  </si>
  <si>
    <t>Program - Descriptive Statistics</t>
  </si>
  <si>
    <t>NEW Faculty Needed - Summer</t>
  </si>
  <si>
    <t>Anticipated Stipend Amount</t>
  </si>
  <si>
    <t>Anticipated Stipend Cost</t>
  </si>
  <si>
    <t>NEW Faculty Needed - Winter</t>
  </si>
  <si>
    <t>Newly Requested Faculty Stipends (# of Stipends)</t>
  </si>
  <si>
    <t>SUNY percentage charged to Special Sessions Revenues</t>
  </si>
  <si>
    <t>Campus percentage charged for operations</t>
  </si>
  <si>
    <r>
      <t>Estimated Completed Credits by NEW Students - Year 2</t>
    </r>
    <r>
      <rPr>
        <b/>
        <sz val="11"/>
        <color rgb="FFFF0000"/>
        <rFont val="Calibri"/>
        <family val="2"/>
        <scheme val="minor"/>
      </rPr>
      <t>***</t>
    </r>
  </si>
  <si>
    <t>***Year 2 should include both Year 1 Students plus any new Year 2 Students.</t>
  </si>
  <si>
    <t>Total Summer/Winter Stipend Cost</t>
  </si>
  <si>
    <t>Projected Revenues after Overheads &amp; Stipends:</t>
  </si>
  <si>
    <t>Projected Revenues after Overheads &amp;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</si>
</sst>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/>
    <xf numFmtId="0" fontId="0" fillId="0" borderId="0" xfId="0" quotePrefix="1"/>
    <xf numFmtId="0" fontId="4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3" borderId="1" xfId="0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/>
    <xf numFmtId="0" fontId="0" fillId="3" borderId="11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3" borderId="12" xfId="0" applyFill="1" applyBorder="1" applyProtection="1">
      <protection locked="0"/>
    </xf>
    <xf numFmtId="0" fontId="0" fillId="0" borderId="1" xfId="0" applyBorder="1"/>
    <xf numFmtId="0" fontId="1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Protection="1">
      <protection locked="0"/>
    </xf>
    <xf numFmtId="43" fontId="0" fillId="0" borderId="1" xfId="1" applyFont="1" applyBorder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3" fontId="0" fillId="0" borderId="10" xfId="0" applyNumberFormat="1" applyFill="1" applyBorder="1" applyProtection="1"/>
    <xf numFmtId="0" fontId="1" fillId="0" borderId="12" xfId="0" applyFont="1" applyFill="1" applyBorder="1" applyProtection="1"/>
    <xf numFmtId="0" fontId="1" fillId="0" borderId="12" xfId="0" applyFont="1" applyBorder="1"/>
    <xf numFmtId="43" fontId="1" fillId="0" borderId="12" xfId="1" applyFont="1" applyBorder="1"/>
    <xf numFmtId="43" fontId="1" fillId="0" borderId="13" xfId="0" applyNumberFormat="1" applyFont="1" applyBorder="1"/>
    <xf numFmtId="0" fontId="1" fillId="0" borderId="13" xfId="0" applyFont="1" applyBorder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center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1" fillId="0" borderId="0" xfId="0" applyFont="1" applyBorder="1"/>
    <xf numFmtId="43" fontId="1" fillId="0" borderId="0" xfId="1" applyFont="1" applyBorder="1"/>
    <xf numFmtId="43" fontId="1" fillId="0" borderId="0" xfId="0" applyNumberFormat="1" applyFont="1" applyBorder="1"/>
    <xf numFmtId="43" fontId="1" fillId="0" borderId="0" xfId="1" applyFont="1" applyBorder="1" applyAlignment="1">
      <alignment horizontal="right"/>
    </xf>
    <xf numFmtId="0" fontId="0" fillId="0" borderId="0" xfId="0" applyFont="1" applyBorder="1"/>
    <xf numFmtId="43" fontId="7" fillId="0" borderId="0" xfId="1" applyFont="1" applyBorder="1" applyAlignment="1">
      <alignment horizontal="right"/>
    </xf>
    <xf numFmtId="43" fontId="1" fillId="0" borderId="32" xfId="0" applyNumberFormat="1" applyFont="1" applyBorder="1"/>
    <xf numFmtId="43" fontId="0" fillId="0" borderId="0" xfId="0" applyNumberFormat="1" applyFont="1" applyBorder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8" fillId="0" borderId="0" xfId="2"/>
    <xf numFmtId="0" fontId="8" fillId="0" borderId="0" xfId="2" quotePrefix="1"/>
    <xf numFmtId="0" fontId="0" fillId="3" borderId="33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/>
    <xf numFmtId="44" fontId="0" fillId="3" borderId="12" xfId="3" applyFont="1" applyFill="1" applyBorder="1" applyProtection="1">
      <protection locked="0"/>
    </xf>
    <xf numFmtId="44" fontId="0" fillId="3" borderId="13" xfId="3" applyFont="1" applyFill="1" applyBorder="1" applyProtection="1">
      <protection locked="0"/>
    </xf>
    <xf numFmtId="0" fontId="11" fillId="0" borderId="0" xfId="0" applyFont="1" applyAlignment="1">
      <alignment horizontal="center"/>
    </xf>
    <xf numFmtId="164" fontId="0" fillId="0" borderId="11" xfId="1" applyNumberFormat="1" applyFont="1" applyFill="1" applyBorder="1" applyAlignment="1" applyProtection="1">
      <alignment horizontal="center"/>
    </xf>
    <xf numFmtId="164" fontId="0" fillId="0" borderId="12" xfId="1" applyNumberFormat="1" applyFont="1" applyFill="1" applyBorder="1" applyAlignment="1" applyProtection="1">
      <alignment horizontal="center"/>
    </xf>
    <xf numFmtId="164" fontId="0" fillId="0" borderId="12" xfId="1" applyNumberFormat="1" applyFont="1" applyBorder="1" applyAlignment="1">
      <alignment horizontal="center"/>
    </xf>
    <xf numFmtId="164" fontId="0" fillId="2" borderId="11" xfId="1" applyNumberFormat="1" applyFont="1" applyFill="1" applyBorder="1" applyAlignment="1" applyProtection="1">
      <alignment horizontal="center"/>
      <protection locked="0"/>
    </xf>
    <xf numFmtId="164" fontId="0" fillId="2" borderId="12" xfId="1" applyNumberFormat="1" applyFont="1" applyFill="1" applyBorder="1" applyAlignment="1" applyProtection="1">
      <alignment horizontal="center"/>
      <protection locked="0"/>
    </xf>
    <xf numFmtId="43" fontId="0" fillId="2" borderId="12" xfId="1" applyNumberFormat="1" applyFont="1" applyFill="1" applyBorder="1" applyAlignment="1" applyProtection="1">
      <alignment horizontal="center"/>
      <protection locked="0"/>
    </xf>
    <xf numFmtId="43" fontId="0" fillId="0" borderId="12" xfId="1" applyNumberFormat="1" applyFont="1" applyBorder="1" applyAlignment="1">
      <alignment horizontal="center"/>
    </xf>
    <xf numFmtId="43" fontId="0" fillId="0" borderId="12" xfId="1" applyNumberFormat="1" applyFont="1" applyFill="1" applyBorder="1" applyAlignment="1" applyProtection="1">
      <alignment horizontal="center"/>
    </xf>
    <xf numFmtId="43" fontId="0" fillId="0" borderId="13" xfId="1" applyNumberFormat="1" applyFont="1" applyBorder="1" applyAlignment="1">
      <alignment horizontal="center"/>
    </xf>
    <xf numFmtId="44" fontId="0" fillId="0" borderId="13" xfId="3" applyFont="1" applyFill="1" applyBorder="1" applyProtection="1"/>
    <xf numFmtId="44" fontId="0" fillId="0" borderId="0" xfId="3" applyFont="1" applyFill="1" applyBorder="1" applyProtection="1">
      <protection locked="0"/>
    </xf>
    <xf numFmtId="0" fontId="13" fillId="0" borderId="0" xfId="0" applyFont="1"/>
    <xf numFmtId="0" fontId="5" fillId="0" borderId="0" xfId="0" applyFont="1" applyBorder="1" applyAlignment="1">
      <alignment horizontal="left"/>
    </xf>
    <xf numFmtId="43" fontId="1" fillId="0" borderId="34" xfId="0" applyNumberFormat="1" applyFont="1" applyBorder="1"/>
    <xf numFmtId="0" fontId="1" fillId="4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zoomScaleNormal="100" workbookViewId="0">
      <selection activeCell="H60" sqref="H60"/>
    </sheetView>
  </sheetViews>
  <sheetFormatPr defaultRowHeight="15" x14ac:dyDescent="0.25"/>
  <cols>
    <col min="1" max="1" width="24.42578125" customWidth="1"/>
    <col min="2" max="3" width="13.42578125" customWidth="1"/>
    <col min="4" max="4" width="14.140625" customWidth="1"/>
    <col min="5" max="5" width="15.140625" customWidth="1"/>
    <col min="6" max="6" width="11.5703125" customWidth="1"/>
    <col min="7" max="7" width="17.5703125" customWidth="1"/>
    <col min="8" max="8" width="18" customWidth="1"/>
    <col min="9" max="9" width="13.28515625" bestFit="1" customWidth="1"/>
    <col min="10" max="11" width="11.5703125" customWidth="1"/>
    <col min="12" max="12" width="10.85546875" customWidth="1"/>
    <col min="13" max="13" width="12" customWidth="1"/>
    <col min="15" max="15" width="12.28515625" customWidth="1"/>
  </cols>
  <sheetData>
    <row r="1" spans="1:16" ht="18.75" x14ac:dyDescent="0.3">
      <c r="A1" s="107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5"/>
      <c r="N1" s="25"/>
      <c r="O1" s="25"/>
      <c r="P1" s="25"/>
    </row>
    <row r="3" spans="1:16" ht="15.75" x14ac:dyDescent="0.25">
      <c r="A3" s="108" t="s">
        <v>57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26"/>
      <c r="N3" s="26"/>
      <c r="O3" s="26"/>
      <c r="P3" s="26"/>
    </row>
    <row r="4" spans="1:16" ht="15.7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26"/>
      <c r="N4" s="26"/>
      <c r="O4" s="26"/>
      <c r="P4" s="26"/>
    </row>
    <row r="5" spans="1:16" x14ac:dyDescent="0.25">
      <c r="A5" s="106" t="s">
        <v>15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6" ht="15.75" thickBot="1" x14ac:dyDescent="0.3"/>
    <row r="7" spans="1:16" ht="15.75" thickBot="1" x14ac:dyDescent="0.3">
      <c r="A7" s="6" t="s">
        <v>0</v>
      </c>
      <c r="B7" s="120"/>
      <c r="C7" s="121"/>
      <c r="D7" s="121"/>
      <c r="E7" s="121"/>
      <c r="F7" s="122"/>
    </row>
    <row r="8" spans="1:16" ht="15.75" thickBot="1" x14ac:dyDescent="0.3"/>
    <row r="9" spans="1:16" ht="15.75" thickBot="1" x14ac:dyDescent="0.3">
      <c r="A9" s="6" t="s">
        <v>18</v>
      </c>
      <c r="B9" s="120"/>
      <c r="C9" s="121"/>
      <c r="D9" s="121"/>
      <c r="E9" s="121"/>
      <c r="F9" s="122"/>
    </row>
    <row r="10" spans="1:16" ht="15.75" thickBot="1" x14ac:dyDescent="0.3"/>
    <row r="11" spans="1:16" s="28" customFormat="1" ht="15.75" thickBot="1" x14ac:dyDescent="0.3">
      <c r="A11" s="94" t="s">
        <v>22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35"/>
      <c r="N11" s="35"/>
    </row>
    <row r="12" spans="1:16" ht="15.75" thickBot="1" x14ac:dyDescent="0.3"/>
    <row r="13" spans="1:16" ht="15.75" thickBot="1" x14ac:dyDescent="0.3">
      <c r="A13" s="97" t="s">
        <v>43</v>
      </c>
      <c r="B13" s="118"/>
      <c r="C13" s="118"/>
      <c r="D13" s="118"/>
      <c r="E13" s="119"/>
      <c r="G13" s="102" t="s">
        <v>39</v>
      </c>
      <c r="H13" s="103"/>
      <c r="I13" s="103"/>
      <c r="J13" s="104"/>
      <c r="K13" s="28"/>
    </row>
    <row r="14" spans="1:16" s="7" customFormat="1" ht="75" x14ac:dyDescent="0.25">
      <c r="A14" s="8" t="s">
        <v>19</v>
      </c>
      <c r="B14" s="9" t="s">
        <v>49</v>
      </c>
      <c r="C14" s="9" t="s">
        <v>50</v>
      </c>
      <c r="D14" s="9" t="s">
        <v>51</v>
      </c>
      <c r="E14" s="10" t="s">
        <v>52</v>
      </c>
      <c r="G14" s="30" t="s">
        <v>54</v>
      </c>
      <c r="H14" s="31" t="s">
        <v>53</v>
      </c>
      <c r="I14" s="31" t="s">
        <v>55</v>
      </c>
      <c r="J14" s="32" t="s">
        <v>56</v>
      </c>
    </row>
    <row r="15" spans="1:16" ht="15.75" thickBot="1" x14ac:dyDescent="0.3">
      <c r="A15" s="12" t="s">
        <v>44</v>
      </c>
      <c r="B15" s="11">
        <v>0</v>
      </c>
      <c r="C15" s="11">
        <v>0</v>
      </c>
      <c r="D15" s="11">
        <v>0</v>
      </c>
      <c r="E15" s="13">
        <f>B15*(C15*D15)</f>
        <v>0</v>
      </c>
      <c r="G15" s="16">
        <v>0</v>
      </c>
      <c r="H15" s="77">
        <v>0</v>
      </c>
      <c r="I15" s="33">
        <v>0</v>
      </c>
      <c r="J15" s="78">
        <v>0</v>
      </c>
      <c r="K15" s="5"/>
    </row>
    <row r="16" spans="1:16" x14ac:dyDescent="0.25">
      <c r="A16" s="12" t="s">
        <v>45</v>
      </c>
      <c r="B16" s="11">
        <v>0</v>
      </c>
      <c r="C16" s="11">
        <v>0</v>
      </c>
      <c r="D16" s="11">
        <v>0</v>
      </c>
      <c r="E16" s="13">
        <f t="shared" ref="E16:E18" si="0">B16*(C16*D16)</f>
        <v>0</v>
      </c>
      <c r="G16" s="5" t="s">
        <v>24</v>
      </c>
    </row>
    <row r="17" spans="1:16" x14ac:dyDescent="0.25">
      <c r="A17" s="12" t="s">
        <v>46</v>
      </c>
      <c r="B17" s="74">
        <v>0</v>
      </c>
      <c r="C17" s="74">
        <v>0</v>
      </c>
      <c r="D17" s="74">
        <v>0</v>
      </c>
      <c r="E17" s="13">
        <f t="shared" si="0"/>
        <v>0</v>
      </c>
      <c r="G17" s="5" t="s">
        <v>25</v>
      </c>
    </row>
    <row r="18" spans="1:16" x14ac:dyDescent="0.25">
      <c r="A18" s="12" t="s">
        <v>47</v>
      </c>
      <c r="B18" s="74">
        <v>0</v>
      </c>
      <c r="C18" s="74">
        <v>0</v>
      </c>
      <c r="D18" s="74">
        <v>0</v>
      </c>
      <c r="E18" s="13">
        <f t="shared" si="0"/>
        <v>0</v>
      </c>
      <c r="G18" s="5"/>
    </row>
    <row r="19" spans="1:16" ht="15.75" thickBot="1" x14ac:dyDescent="0.3">
      <c r="A19" s="14" t="s">
        <v>20</v>
      </c>
      <c r="B19" s="45">
        <f>SUM(B15:B18)</f>
        <v>0</v>
      </c>
      <c r="C19" s="45">
        <f t="shared" ref="C19:E19" si="1">SUM(C15:C18)</f>
        <v>0</v>
      </c>
      <c r="D19" s="45">
        <f t="shared" si="1"/>
        <v>0</v>
      </c>
      <c r="E19" s="49">
        <f t="shared" si="1"/>
        <v>0</v>
      </c>
    </row>
    <row r="20" spans="1:16" ht="15.75" thickBot="1" x14ac:dyDescent="0.3"/>
    <row r="21" spans="1:16" ht="15.75" thickBot="1" x14ac:dyDescent="0.3">
      <c r="A21" s="97" t="s">
        <v>67</v>
      </c>
      <c r="B21" s="118"/>
      <c r="C21" s="118"/>
      <c r="D21" s="118"/>
      <c r="E21" s="119"/>
      <c r="G21" s="102" t="s">
        <v>58</v>
      </c>
      <c r="H21" s="103"/>
      <c r="I21" s="103"/>
      <c r="J21" s="104"/>
      <c r="K21" s="28"/>
    </row>
    <row r="22" spans="1:16" s="7" customFormat="1" ht="75" x14ac:dyDescent="0.25">
      <c r="A22" s="29" t="s">
        <v>19</v>
      </c>
      <c r="B22" s="9" t="s">
        <v>49</v>
      </c>
      <c r="C22" s="9" t="s">
        <v>50</v>
      </c>
      <c r="D22" s="9" t="s">
        <v>51</v>
      </c>
      <c r="E22" s="10" t="s">
        <v>52</v>
      </c>
      <c r="G22" s="30" t="s">
        <v>54</v>
      </c>
      <c r="H22" s="31" t="s">
        <v>53</v>
      </c>
      <c r="I22" s="31" t="s">
        <v>55</v>
      </c>
      <c r="J22" s="32" t="s">
        <v>56</v>
      </c>
    </row>
    <row r="23" spans="1:16" ht="15.75" thickBot="1" x14ac:dyDescent="0.3">
      <c r="A23" s="12" t="s">
        <v>44</v>
      </c>
      <c r="B23" s="11">
        <v>0</v>
      </c>
      <c r="C23" s="11">
        <v>0</v>
      </c>
      <c r="D23" s="11">
        <v>0</v>
      </c>
      <c r="E23" s="13">
        <f>B23*(C23*D23)</f>
        <v>0</v>
      </c>
      <c r="G23" s="16">
        <v>0</v>
      </c>
      <c r="H23" s="77">
        <v>0</v>
      </c>
      <c r="I23" s="33">
        <v>0</v>
      </c>
      <c r="J23" s="78">
        <v>0</v>
      </c>
      <c r="K23" s="5"/>
    </row>
    <row r="24" spans="1:16" x14ac:dyDescent="0.25">
      <c r="A24" s="12" t="s">
        <v>45</v>
      </c>
      <c r="B24" s="11">
        <v>0</v>
      </c>
      <c r="C24" s="11">
        <v>0</v>
      </c>
      <c r="D24" s="11">
        <v>0</v>
      </c>
      <c r="E24" s="13">
        <f t="shared" ref="E24:E26" si="2">B24*(C24*D24)</f>
        <v>0</v>
      </c>
      <c r="G24" s="5" t="s">
        <v>24</v>
      </c>
    </row>
    <row r="25" spans="1:16" x14ac:dyDescent="0.25">
      <c r="A25" s="12" t="s">
        <v>46</v>
      </c>
      <c r="B25" s="74">
        <v>0</v>
      </c>
      <c r="C25" s="74">
        <v>0</v>
      </c>
      <c r="D25" s="74">
        <v>0</v>
      </c>
      <c r="E25" s="13">
        <f t="shared" si="2"/>
        <v>0</v>
      </c>
      <c r="G25" s="5" t="s">
        <v>25</v>
      </c>
    </row>
    <row r="26" spans="1:16" x14ac:dyDescent="0.25">
      <c r="A26" s="12" t="s">
        <v>47</v>
      </c>
      <c r="B26" s="74">
        <v>0</v>
      </c>
      <c r="C26" s="74">
        <v>0</v>
      </c>
      <c r="D26" s="74">
        <v>0</v>
      </c>
      <c r="E26" s="13">
        <f t="shared" si="2"/>
        <v>0</v>
      </c>
      <c r="G26" s="5"/>
    </row>
    <row r="27" spans="1:16" ht="15.75" thickBot="1" x14ac:dyDescent="0.3">
      <c r="A27" s="14" t="s">
        <v>20</v>
      </c>
      <c r="B27" s="45">
        <f>SUM(B23:B26)</f>
        <v>0</v>
      </c>
      <c r="C27" s="45">
        <f t="shared" ref="C27:E27" si="3">SUM(C23:C26)</f>
        <v>0</v>
      </c>
      <c r="D27" s="45">
        <f t="shared" si="3"/>
        <v>0</v>
      </c>
      <c r="E27" s="49">
        <f t="shared" si="3"/>
        <v>0</v>
      </c>
    </row>
    <row r="28" spans="1:16" x14ac:dyDescent="0.25">
      <c r="A28" s="101" t="s">
        <v>68</v>
      </c>
      <c r="B28" s="101"/>
      <c r="C28" s="101"/>
      <c r="D28" s="101"/>
      <c r="E28" s="101"/>
    </row>
    <row r="29" spans="1:16" x14ac:dyDescent="0.25">
      <c r="A29" s="92"/>
      <c r="B29" s="61"/>
      <c r="C29" s="61"/>
      <c r="D29" s="61"/>
      <c r="E29" s="62"/>
    </row>
    <row r="30" spans="1:16" s="76" customFormat="1" x14ac:dyDescent="0.25">
      <c r="A30" s="105" t="s">
        <v>48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</row>
    <row r="31" spans="1:16" ht="15.75" thickBot="1" x14ac:dyDescent="0.3"/>
    <row r="32" spans="1:16" ht="15.75" thickBot="1" x14ac:dyDescent="0.3">
      <c r="A32" s="97" t="s">
        <v>21</v>
      </c>
      <c r="B32" s="98"/>
      <c r="C32" s="98"/>
      <c r="D32" s="9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" customFormat="1" ht="45" x14ac:dyDescent="0.25">
      <c r="A33" s="21" t="s">
        <v>12</v>
      </c>
      <c r="B33" s="22" t="s">
        <v>16</v>
      </c>
      <c r="C33" s="22" t="s">
        <v>5</v>
      </c>
      <c r="D33" s="22" t="s">
        <v>11</v>
      </c>
    </row>
    <row r="34" spans="1:16" ht="15.75" thickBot="1" x14ac:dyDescent="0.3">
      <c r="A34" s="83">
        <v>0</v>
      </c>
      <c r="B34" s="84">
        <v>0</v>
      </c>
      <c r="C34" s="85">
        <v>0</v>
      </c>
      <c r="D34" s="85">
        <v>0</v>
      </c>
    </row>
    <row r="35" spans="1:16" x14ac:dyDescent="0.25">
      <c r="A35" s="60"/>
      <c r="B35" s="60"/>
      <c r="C35" s="60"/>
      <c r="D35" s="75"/>
      <c r="E35" s="36"/>
      <c r="F35" s="36"/>
      <c r="G35" s="36"/>
    </row>
    <row r="36" spans="1:16" ht="15.75" thickBot="1" x14ac:dyDescent="0.3">
      <c r="A36" s="36"/>
      <c r="B36" s="36"/>
      <c r="C36" s="36"/>
      <c r="D36" s="36"/>
      <c r="E36" s="36"/>
      <c r="F36" s="36"/>
      <c r="G36" s="36"/>
    </row>
    <row r="37" spans="1:16" ht="15.75" thickBot="1" x14ac:dyDescent="0.3">
      <c r="A37" s="97" t="s">
        <v>40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9"/>
      <c r="M37" s="15"/>
      <c r="N37" s="15"/>
      <c r="O37" s="15"/>
      <c r="P37" s="15"/>
    </row>
    <row r="38" spans="1:16" x14ac:dyDescent="0.25">
      <c r="A38" s="19"/>
      <c r="B38" s="100" t="s">
        <v>3</v>
      </c>
      <c r="C38" s="100"/>
      <c r="D38" s="100"/>
      <c r="E38" s="100"/>
      <c r="F38" s="18"/>
      <c r="G38" s="100" t="s">
        <v>7</v>
      </c>
      <c r="H38" s="100"/>
      <c r="I38" s="100"/>
      <c r="J38" s="100"/>
      <c r="K38" s="18"/>
      <c r="L38" s="20"/>
      <c r="M38" s="28"/>
      <c r="N38" s="28"/>
    </row>
    <row r="39" spans="1:16" s="1" customFormat="1" ht="60" x14ac:dyDescent="0.25">
      <c r="A39" s="23" t="s">
        <v>12</v>
      </c>
      <c r="B39" s="2" t="s">
        <v>1</v>
      </c>
      <c r="C39" s="2" t="s">
        <v>2</v>
      </c>
      <c r="D39" s="2" t="s">
        <v>9</v>
      </c>
      <c r="E39" s="24" t="s">
        <v>16</v>
      </c>
      <c r="F39" s="2" t="s">
        <v>17</v>
      </c>
      <c r="G39" s="24" t="s">
        <v>5</v>
      </c>
      <c r="H39" s="2" t="s">
        <v>6</v>
      </c>
      <c r="I39" s="2" t="s">
        <v>8</v>
      </c>
      <c r="J39" s="2" t="s">
        <v>4</v>
      </c>
      <c r="K39" s="24" t="s">
        <v>11</v>
      </c>
      <c r="L39" s="17" t="s">
        <v>10</v>
      </c>
    </row>
    <row r="40" spans="1:16" ht="15.75" thickBot="1" x14ac:dyDescent="0.3">
      <c r="A40" s="80">
        <f>A34</f>
        <v>0</v>
      </c>
      <c r="B40" s="81">
        <f>E15+E16</f>
        <v>0</v>
      </c>
      <c r="C40" s="81">
        <f>E17+E18</f>
        <v>0</v>
      </c>
      <c r="D40" s="82">
        <f>SUM(A40:C40)</f>
        <v>0</v>
      </c>
      <c r="E40" s="81">
        <f>B34</f>
        <v>0</v>
      </c>
      <c r="F40" s="81">
        <f>G15</f>
        <v>0</v>
      </c>
      <c r="G40" s="87">
        <f>C34</f>
        <v>0</v>
      </c>
      <c r="H40" s="87">
        <f>I15</f>
        <v>0</v>
      </c>
      <c r="I40" s="86">
        <f>SUM(E40:H40)</f>
        <v>0</v>
      </c>
      <c r="J40" s="86" t="e">
        <f>D40/I40</f>
        <v>#DIV/0!</v>
      </c>
      <c r="K40" s="87">
        <f>D34</f>
        <v>0</v>
      </c>
      <c r="L40" s="88" t="e">
        <f>J40-K40</f>
        <v>#DIV/0!</v>
      </c>
    </row>
    <row r="41" spans="1:16" ht="15.75" thickBot="1" x14ac:dyDescent="0.3">
      <c r="A41" s="50"/>
      <c r="B41" s="50"/>
      <c r="C41" s="50"/>
      <c r="D41" s="51"/>
      <c r="E41" s="50"/>
      <c r="F41" s="50"/>
      <c r="G41" s="50"/>
      <c r="H41" s="50"/>
      <c r="I41" s="51"/>
      <c r="J41" s="52"/>
      <c r="K41" s="53"/>
      <c r="L41" s="52"/>
    </row>
    <row r="42" spans="1:16" ht="15.75" thickBot="1" x14ac:dyDescent="0.3">
      <c r="A42" s="97" t="s">
        <v>41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9"/>
      <c r="M42" s="15"/>
      <c r="N42" s="15"/>
      <c r="O42" s="15"/>
      <c r="P42" s="15"/>
    </row>
    <row r="43" spans="1:16" x14ac:dyDescent="0.25">
      <c r="A43" s="19"/>
      <c r="B43" s="100" t="s">
        <v>3</v>
      </c>
      <c r="C43" s="100"/>
      <c r="D43" s="100"/>
      <c r="E43" s="100"/>
      <c r="F43" s="18"/>
      <c r="G43" s="100" t="s">
        <v>7</v>
      </c>
      <c r="H43" s="100"/>
      <c r="I43" s="100"/>
      <c r="J43" s="100"/>
      <c r="K43" s="18"/>
      <c r="L43" s="20"/>
      <c r="M43" s="28"/>
      <c r="N43" s="28"/>
    </row>
    <row r="44" spans="1:16" s="1" customFormat="1" ht="60" x14ac:dyDescent="0.25">
      <c r="A44" s="23" t="s">
        <v>12</v>
      </c>
      <c r="B44" s="2" t="s">
        <v>1</v>
      </c>
      <c r="C44" s="2" t="s">
        <v>2</v>
      </c>
      <c r="D44" s="2" t="s">
        <v>9</v>
      </c>
      <c r="E44" s="24" t="s">
        <v>16</v>
      </c>
      <c r="F44" s="2" t="s">
        <v>17</v>
      </c>
      <c r="G44" s="24" t="s">
        <v>5</v>
      </c>
      <c r="H44" s="2" t="s">
        <v>6</v>
      </c>
      <c r="I44" s="2" t="s">
        <v>8</v>
      </c>
      <c r="J44" s="2" t="s">
        <v>4</v>
      </c>
      <c r="K44" s="24" t="s">
        <v>11</v>
      </c>
      <c r="L44" s="17" t="s">
        <v>10</v>
      </c>
    </row>
    <row r="45" spans="1:16" ht="15.75" thickBot="1" x14ac:dyDescent="0.3">
      <c r="A45" s="80">
        <f>A34</f>
        <v>0</v>
      </c>
      <c r="B45" s="81">
        <f>E23+E24</f>
        <v>0</v>
      </c>
      <c r="C45" s="81">
        <f>E25+E26</f>
        <v>0</v>
      </c>
      <c r="D45" s="82">
        <f>SUM(A45:C45)</f>
        <v>0</v>
      </c>
      <c r="E45" s="81">
        <f>B34</f>
        <v>0</v>
      </c>
      <c r="F45" s="81">
        <f>G23</f>
        <v>0</v>
      </c>
      <c r="G45" s="87">
        <f>C34</f>
        <v>0</v>
      </c>
      <c r="H45" s="87">
        <f>I23</f>
        <v>0</v>
      </c>
      <c r="I45" s="86">
        <f>SUM(E45:H45)</f>
        <v>0</v>
      </c>
      <c r="J45" s="86" t="e">
        <f>D45/I45</f>
        <v>#DIV/0!</v>
      </c>
      <c r="K45" s="87">
        <f>D34</f>
        <v>0</v>
      </c>
      <c r="L45" s="88" t="e">
        <f>J45-K45</f>
        <v>#DIV/0!</v>
      </c>
    </row>
    <row r="46" spans="1:16" ht="15.75" thickBot="1" x14ac:dyDescent="0.3">
      <c r="A46" s="50"/>
      <c r="B46" s="50"/>
      <c r="C46" s="50"/>
      <c r="D46" s="51"/>
      <c r="E46" s="50"/>
      <c r="F46" s="50"/>
      <c r="G46" s="50"/>
      <c r="H46" s="50"/>
      <c r="I46" s="51"/>
      <c r="J46" s="52"/>
      <c r="K46" s="53"/>
      <c r="L46" s="52"/>
    </row>
    <row r="47" spans="1:16" x14ac:dyDescent="0.25">
      <c r="A47" s="54" t="s">
        <v>33</v>
      </c>
      <c r="B47" s="55"/>
      <c r="C47" s="55"/>
      <c r="D47" s="56"/>
      <c r="E47" s="55"/>
      <c r="F47" s="55"/>
      <c r="G47" s="55"/>
      <c r="H47" s="55"/>
      <c r="I47" s="56"/>
      <c r="J47" s="57"/>
      <c r="K47" s="58"/>
      <c r="L47" s="59"/>
    </row>
    <row r="48" spans="1:16" x14ac:dyDescent="0.25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1"/>
    </row>
    <row r="49" spans="1:14" x14ac:dyDescent="0.2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4"/>
    </row>
    <row r="50" spans="1:14" x14ac:dyDescent="0.2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4"/>
    </row>
    <row r="51" spans="1:14" x14ac:dyDescent="0.2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4"/>
    </row>
    <row r="52" spans="1:14" ht="15.75" thickBot="1" x14ac:dyDescent="0.3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</row>
    <row r="53" spans="1:14" ht="15.75" thickBot="1" x14ac:dyDescent="0.3"/>
    <row r="54" spans="1:14" s="37" customFormat="1" ht="15.75" thickBot="1" x14ac:dyDescent="0.3">
      <c r="A54" s="94" t="s">
        <v>23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6"/>
      <c r="M54" s="35"/>
      <c r="N54" s="35"/>
    </row>
    <row r="55" spans="1:14" ht="15.75" thickBot="1" x14ac:dyDescent="0.3"/>
    <row r="56" spans="1:14" ht="15.75" thickBot="1" x14ac:dyDescent="0.3">
      <c r="A56" s="97" t="s">
        <v>32</v>
      </c>
      <c r="B56" s="98"/>
      <c r="C56" s="98"/>
      <c r="D56" s="98"/>
      <c r="E56" s="98"/>
      <c r="F56" s="98"/>
      <c r="G56" s="99"/>
      <c r="H56" s="35"/>
      <c r="I56" s="97" t="s">
        <v>60</v>
      </c>
      <c r="J56" s="98"/>
      <c r="K56" s="99"/>
      <c r="L56" s="15"/>
    </row>
    <row r="57" spans="1:14" s="7" customFormat="1" ht="75" x14ac:dyDescent="0.25">
      <c r="A57" s="42" t="s">
        <v>19</v>
      </c>
      <c r="B57" s="9" t="s">
        <v>49</v>
      </c>
      <c r="C57" s="9" t="s">
        <v>50</v>
      </c>
      <c r="D57" s="9" t="s">
        <v>51</v>
      </c>
      <c r="E57" s="10" t="s">
        <v>52</v>
      </c>
      <c r="F57" s="41" t="s">
        <v>30</v>
      </c>
      <c r="G57" s="43" t="s">
        <v>31</v>
      </c>
      <c r="H57" s="38"/>
      <c r="I57" s="30" t="s">
        <v>64</v>
      </c>
      <c r="J57" s="31" t="s">
        <v>61</v>
      </c>
      <c r="K57" s="32" t="s">
        <v>62</v>
      </c>
    </row>
    <row r="58" spans="1:14" ht="15.75" thickBot="1" x14ac:dyDescent="0.3">
      <c r="A58" s="12" t="s">
        <v>26</v>
      </c>
      <c r="B58" s="11">
        <v>0</v>
      </c>
      <c r="C58" s="11">
        <v>0</v>
      </c>
      <c r="D58" s="11">
        <v>0</v>
      </c>
      <c r="E58" s="34">
        <f t="shared" ref="E58:E61" si="4">B58*(C58*D58)</f>
        <v>0</v>
      </c>
      <c r="F58" s="40">
        <v>295</v>
      </c>
      <c r="G58" s="44">
        <f>E58*F58</f>
        <v>0</v>
      </c>
      <c r="H58" s="39"/>
      <c r="I58" s="16">
        <v>0</v>
      </c>
      <c r="J58" s="77">
        <v>0</v>
      </c>
      <c r="K58" s="89">
        <f>I58*J58</f>
        <v>0</v>
      </c>
    </row>
    <row r="59" spans="1:14" ht="15.75" thickBot="1" x14ac:dyDescent="0.3">
      <c r="A59" s="12" t="s">
        <v>27</v>
      </c>
      <c r="B59" s="11">
        <v>0</v>
      </c>
      <c r="C59" s="11">
        <v>0</v>
      </c>
      <c r="D59" s="11">
        <v>0</v>
      </c>
      <c r="E59" s="34">
        <f t="shared" ref="E59:E60" si="5">B59*(C59*D59)</f>
        <v>0</v>
      </c>
      <c r="F59" s="40">
        <v>471</v>
      </c>
      <c r="G59" s="44">
        <f>E59*F59</f>
        <v>0</v>
      </c>
      <c r="H59" s="39"/>
      <c r="I59" s="5"/>
    </row>
    <row r="60" spans="1:14" ht="15.75" thickBot="1" x14ac:dyDescent="0.3">
      <c r="A60" s="12" t="s">
        <v>28</v>
      </c>
      <c r="B60" s="11">
        <v>0</v>
      </c>
      <c r="C60" s="11">
        <v>0</v>
      </c>
      <c r="D60" s="11">
        <v>0</v>
      </c>
      <c r="E60" s="34">
        <f t="shared" si="5"/>
        <v>0</v>
      </c>
      <c r="F60" s="40">
        <v>295</v>
      </c>
      <c r="G60" s="44">
        <f>E60*F60</f>
        <v>0</v>
      </c>
      <c r="H60" s="36"/>
      <c r="I60" s="97" t="s">
        <v>63</v>
      </c>
      <c r="J60" s="98"/>
      <c r="K60" s="99"/>
    </row>
    <row r="61" spans="1:14" ht="75" x14ac:dyDescent="0.25">
      <c r="A61" s="12" t="s">
        <v>29</v>
      </c>
      <c r="B61" s="11">
        <v>0</v>
      </c>
      <c r="C61" s="11">
        <v>0</v>
      </c>
      <c r="D61" s="11">
        <v>0</v>
      </c>
      <c r="E61" s="34">
        <f t="shared" si="4"/>
        <v>0</v>
      </c>
      <c r="F61" s="40">
        <v>471</v>
      </c>
      <c r="G61" s="44">
        <f>E61*F61</f>
        <v>0</v>
      </c>
      <c r="H61" s="36"/>
      <c r="I61" s="30" t="s">
        <v>64</v>
      </c>
      <c r="J61" s="31" t="s">
        <v>61</v>
      </c>
      <c r="K61" s="32" t="s">
        <v>62</v>
      </c>
    </row>
    <row r="62" spans="1:14" ht="15.75" thickBot="1" x14ac:dyDescent="0.3">
      <c r="A62" s="14" t="s">
        <v>20</v>
      </c>
      <c r="B62" s="45">
        <f>SUM(B58:B61)</f>
        <v>0</v>
      </c>
      <c r="C62" s="45">
        <f>SUM(C58:C61)</f>
        <v>0</v>
      </c>
      <c r="D62" s="45">
        <f>SUM(D58:D61)</f>
        <v>0</v>
      </c>
      <c r="E62" s="46">
        <f>SUM(E58:E61)</f>
        <v>0</v>
      </c>
      <c r="F62" s="47"/>
      <c r="G62" s="48">
        <f>SUM(G58:G61)</f>
        <v>0</v>
      </c>
      <c r="I62" s="16">
        <v>0</v>
      </c>
      <c r="J62" s="77">
        <v>0</v>
      </c>
      <c r="K62" s="89">
        <f>I62*J62</f>
        <v>0</v>
      </c>
    </row>
    <row r="63" spans="1:14" x14ac:dyDescent="0.25">
      <c r="A63" s="27"/>
      <c r="B63" s="61"/>
      <c r="C63" s="61"/>
      <c r="D63" s="61"/>
      <c r="E63" s="62"/>
      <c r="F63" s="63"/>
      <c r="G63" s="64"/>
    </row>
    <row r="64" spans="1:14" x14ac:dyDescent="0.25">
      <c r="A64" s="27"/>
      <c r="B64" s="61"/>
      <c r="C64" s="61"/>
      <c r="D64" s="71" t="s">
        <v>35</v>
      </c>
      <c r="E64" s="70"/>
      <c r="F64" s="70"/>
      <c r="G64" s="64"/>
      <c r="L64" s="35"/>
    </row>
    <row r="65" spans="1:12" x14ac:dyDescent="0.25">
      <c r="A65" s="27"/>
      <c r="B65" s="61"/>
      <c r="C65" s="61"/>
      <c r="D65" s="61"/>
      <c r="E65" s="66"/>
      <c r="F65" s="67" t="s">
        <v>36</v>
      </c>
      <c r="G65" s="69">
        <f>G62*-27.4%</f>
        <v>0</v>
      </c>
      <c r="H65" s="91" t="s">
        <v>65</v>
      </c>
      <c r="L65" s="38"/>
    </row>
    <row r="66" spans="1:12" x14ac:dyDescent="0.25">
      <c r="A66" s="27"/>
      <c r="B66" s="61"/>
      <c r="C66" s="61"/>
      <c r="D66" s="61"/>
      <c r="E66" s="62"/>
      <c r="F66" s="67" t="s">
        <v>37</v>
      </c>
      <c r="G66" s="69">
        <f>G62*-16%</f>
        <v>0</v>
      </c>
      <c r="H66" s="91" t="s">
        <v>66</v>
      </c>
      <c r="I66" s="39"/>
      <c r="J66" s="90"/>
      <c r="K66" s="39"/>
      <c r="L66" s="90"/>
    </row>
    <row r="67" spans="1:12" x14ac:dyDescent="0.25">
      <c r="A67" s="27"/>
      <c r="B67" s="61"/>
      <c r="C67" s="61"/>
      <c r="D67" s="61"/>
      <c r="E67" s="62"/>
      <c r="F67" s="65" t="s">
        <v>38</v>
      </c>
      <c r="G67" s="93">
        <f>SUM(G62:G66)</f>
        <v>0</v>
      </c>
      <c r="I67" s="5"/>
    </row>
    <row r="68" spans="1:12" x14ac:dyDescent="0.25">
      <c r="A68" s="27"/>
      <c r="B68" s="61"/>
      <c r="C68" s="61"/>
      <c r="D68" s="61"/>
      <c r="E68" s="62"/>
      <c r="F68" s="65"/>
      <c r="G68" s="64"/>
      <c r="I68" s="5"/>
    </row>
    <row r="69" spans="1:12" x14ac:dyDescent="0.25">
      <c r="A69" s="27"/>
      <c r="B69" s="61"/>
      <c r="C69" s="61"/>
      <c r="D69" s="71" t="s">
        <v>70</v>
      </c>
      <c r="E69" s="62"/>
      <c r="F69" s="65"/>
      <c r="G69" s="64"/>
      <c r="I69" s="5"/>
    </row>
    <row r="70" spans="1:12" x14ac:dyDescent="0.25">
      <c r="A70" s="27"/>
      <c r="B70" s="61"/>
      <c r="C70" s="61"/>
      <c r="D70" s="61"/>
      <c r="E70" s="62"/>
      <c r="F70" s="67" t="s">
        <v>69</v>
      </c>
      <c r="G70" s="64">
        <f>K58+K62</f>
        <v>0</v>
      </c>
    </row>
    <row r="71" spans="1:12" ht="15.75" thickBot="1" x14ac:dyDescent="0.3">
      <c r="A71" s="27"/>
      <c r="B71" s="61"/>
      <c r="C71" s="61"/>
      <c r="D71" s="61"/>
      <c r="E71" s="62"/>
      <c r="F71" s="65" t="s">
        <v>71</v>
      </c>
      <c r="G71" s="68">
        <f>G67-G70</f>
        <v>0</v>
      </c>
    </row>
    <row r="72" spans="1:12" ht="15.75" thickTop="1" x14ac:dyDescent="0.25">
      <c r="A72" s="27"/>
      <c r="B72" s="61"/>
      <c r="C72" s="61"/>
      <c r="D72" s="61"/>
      <c r="E72" s="62"/>
      <c r="F72" s="65"/>
      <c r="G72" s="64"/>
    </row>
    <row r="73" spans="1:12" ht="15.75" thickBot="1" x14ac:dyDescent="0.3">
      <c r="A73" s="27"/>
      <c r="B73" s="61"/>
      <c r="C73" s="61"/>
      <c r="D73" s="61"/>
      <c r="E73" s="62"/>
      <c r="F73" s="63"/>
      <c r="G73" s="64"/>
    </row>
    <row r="74" spans="1:12" x14ac:dyDescent="0.25">
      <c r="A74" s="54" t="s">
        <v>34</v>
      </c>
      <c r="B74" s="55"/>
      <c r="C74" s="55"/>
      <c r="D74" s="56"/>
      <c r="E74" s="55"/>
      <c r="F74" s="55"/>
      <c r="G74" s="55"/>
      <c r="H74" s="55"/>
      <c r="I74" s="56"/>
      <c r="J74" s="57"/>
      <c r="K74" s="58"/>
      <c r="L74" s="59"/>
    </row>
    <row r="75" spans="1:12" x14ac:dyDescent="0.25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1"/>
    </row>
    <row r="76" spans="1:12" x14ac:dyDescent="0.25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4"/>
    </row>
    <row r="77" spans="1:12" x14ac:dyDescent="0.25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4"/>
    </row>
    <row r="78" spans="1:12" x14ac:dyDescent="0.25">
      <c r="A78" s="112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4"/>
    </row>
    <row r="79" spans="1:12" ht="15.75" thickBot="1" x14ac:dyDescent="0.3">
      <c r="A79" s="115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7"/>
    </row>
    <row r="80" spans="1:12" ht="15.75" thickBot="1" x14ac:dyDescent="0.3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4" s="37" customFormat="1" ht="15.75" thickBot="1" x14ac:dyDescent="0.3">
      <c r="A81" s="94" t="s">
        <v>14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6"/>
      <c r="M81" s="35"/>
      <c r="N81" s="35"/>
    </row>
    <row r="83" spans="1:14" x14ac:dyDescent="0.25">
      <c r="A83" s="3" t="s">
        <v>13</v>
      </c>
    </row>
    <row r="84" spans="1:14" x14ac:dyDescent="0.25">
      <c r="A84" s="4" t="s">
        <v>42</v>
      </c>
    </row>
    <row r="85" spans="1:14" x14ac:dyDescent="0.25">
      <c r="B85" s="73" t="str">
        <f>HYPERLINK("https://brockport.edu/support/research_analysis/department_databooks/docs/sas_facultyfte_sch_19-20.pdf", "School of Art &amp; Science")</f>
        <v>School of Art &amp; Science</v>
      </c>
      <c r="E85" s="72"/>
    </row>
    <row r="86" spans="1:14" x14ac:dyDescent="0.25">
      <c r="B86" s="73" t="str">
        <f>HYPERLINK("https://brockport.edu/support/research_analysis/department_databooks/docs/ehs_facultyfte_sch_19-20.pdf", "School of Education, Health &amp; Human Services")</f>
        <v>School of Education, Health &amp; Human Services</v>
      </c>
      <c r="E86" s="72"/>
    </row>
    <row r="87" spans="1:14" x14ac:dyDescent="0.25">
      <c r="B87" s="73" t="str">
        <f>HYPERLINK("https://brockport.edu/support/research_analysis/department_databooks/docs/bus_fcultyfte_sch_19-20.pdf", "School of Business &amp; Management")</f>
        <v>School of Business &amp; Management</v>
      </c>
    </row>
    <row r="88" spans="1:14" x14ac:dyDescent="0.25">
      <c r="C88" s="4"/>
    </row>
    <row r="90" spans="1:14" x14ac:dyDescent="0.25">
      <c r="F90" s="36"/>
      <c r="G90" s="36"/>
    </row>
  </sheetData>
  <sheetProtection algorithmName="SHA-512" hashValue="UHBXQW/zcK3BJsGcyZ7XYoISE650WMUzq8Nm6+6JpPReYZxW6u+kflgwk1zbu8SXMxAUNq4XLorJITje9tqKPQ==" saltValue="El8vGRU0EJt3dPA7w1I6fg==" spinCount="100000" sheet="1" objects="1" scenarios="1"/>
  <mergeCells count="26">
    <mergeCell ref="I60:K60"/>
    <mergeCell ref="A81:L81"/>
    <mergeCell ref="A1:L1"/>
    <mergeCell ref="A3:L3"/>
    <mergeCell ref="A48:L52"/>
    <mergeCell ref="A75:L79"/>
    <mergeCell ref="A21:E21"/>
    <mergeCell ref="G21:J21"/>
    <mergeCell ref="A42:L42"/>
    <mergeCell ref="B43:E43"/>
    <mergeCell ref="G43:J43"/>
    <mergeCell ref="B7:F7"/>
    <mergeCell ref="B9:F9"/>
    <mergeCell ref="A13:E13"/>
    <mergeCell ref="A32:D32"/>
    <mergeCell ref="A11:L11"/>
    <mergeCell ref="G13:J13"/>
    <mergeCell ref="A30:L30"/>
    <mergeCell ref="A5:L5"/>
    <mergeCell ref="A37:L37"/>
    <mergeCell ref="A54:L54"/>
    <mergeCell ref="A56:G56"/>
    <mergeCell ref="B38:E38"/>
    <mergeCell ref="G38:J38"/>
    <mergeCell ref="A28:E28"/>
    <mergeCell ref="I56:K56"/>
  </mergeCells>
  <printOptions horizontalCentered="1"/>
  <pageMargins left="0.7" right="0.7" top="0.75" bottom="0.75" header="0.3" footer="0.3"/>
  <pageSetup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A99E108A7576418C9974B40A2DC4C8" ma:contentTypeVersion="11" ma:contentTypeDescription="Create a new document." ma:contentTypeScope="" ma:versionID="957f12dd7035197cfe1d2b6845dba91e">
  <xsd:schema xmlns:xsd="http://www.w3.org/2001/XMLSchema" xmlns:xs="http://www.w3.org/2001/XMLSchema" xmlns:p="http://schemas.microsoft.com/office/2006/metadata/properties" xmlns:ns2="e8f0d9dd-8ee3-4c76-9279-722c51662307" xmlns:ns3="393cd973-e47b-4d65-b7f7-463ff27827a9" targetNamespace="http://schemas.microsoft.com/office/2006/metadata/properties" ma:root="true" ma:fieldsID="36c49a22c5b03292160055dbd645731d" ns2:_="" ns3:_="">
    <xsd:import namespace="e8f0d9dd-8ee3-4c76-9279-722c51662307"/>
    <xsd:import namespace="393cd973-e47b-4d65-b7f7-463ff27827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0d9dd-8ee3-4c76-9279-722c51662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cd973-e47b-4d65-b7f7-463ff2782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621B8-6F5F-4F73-B649-4D77DC034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f0d9dd-8ee3-4c76-9279-722c51662307"/>
    <ds:schemaRef ds:uri="393cd973-e47b-4d65-b7f7-463ff2782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01E63-3E3F-4092-8051-20ACC3B6A4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75E022-666D-4848-BF56-089328B22326}">
  <ds:schemaRefs>
    <ds:schemaRef ds:uri="http://schemas.microsoft.com/office/2006/documentManagement/types"/>
    <ds:schemaRef ds:uri="http://purl.org/dc/terms/"/>
    <ds:schemaRef ds:uri="http://purl.org/dc/dcmitype/"/>
    <ds:schemaRef ds:uri="e8f0d9dd-8ee3-4c76-9279-722c51662307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93cd973-e47b-4d65-b7f7-463ff27827a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Program - Stats</vt:lpstr>
    </vt:vector>
  </TitlesOfParts>
  <Company>The College at Brockport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Hallenbeck</dc:creator>
  <cp:lastModifiedBy>Kathleen Peterson</cp:lastModifiedBy>
  <cp:lastPrinted>2021-04-03T14:38:19Z</cp:lastPrinted>
  <dcterms:created xsi:type="dcterms:W3CDTF">2020-11-03T18:46:53Z</dcterms:created>
  <dcterms:modified xsi:type="dcterms:W3CDTF">2021-04-15T20:09:51Z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0x01010098A99E108A7576418C9974B40A2DC4C8</vt:lpwstr>
  </property>
</Properties>
</file>